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655" yWindow="120" windowWidth="11265" windowHeight="11325"/>
  </bookViews>
  <sheets>
    <sheet name="1" sheetId="2" r:id="rId1"/>
  </sheets>
  <calcPr calcId="145621"/>
</workbook>
</file>

<file path=xl/calcChain.xml><?xml version="1.0" encoding="utf-8"?>
<calcChain xmlns="http://schemas.openxmlformats.org/spreadsheetml/2006/main">
  <c r="K16" i="2" l="1"/>
  <c r="Z11" i="2"/>
  <c r="AC8" i="2"/>
  <c r="N8" i="2"/>
  <c r="J6" i="2" l="1"/>
  <c r="I6" i="2"/>
  <c r="AF6" i="2"/>
  <c r="AC6" i="2"/>
  <c r="Z6" i="2"/>
  <c r="W6" i="2"/>
  <c r="T6" i="2"/>
  <c r="Q6" i="2"/>
  <c r="N6" i="2"/>
  <c r="K6" i="2" l="1"/>
</calcChain>
</file>

<file path=xl/sharedStrings.xml><?xml version="1.0" encoding="utf-8"?>
<sst xmlns="http://schemas.openxmlformats.org/spreadsheetml/2006/main" count="125" uniqueCount="89">
  <si>
    <t xml:space="preserve">อัตราทารกตายจากสาเหตุ Severe birth asphyxiaลดลง 50% </t>
  </si>
  <si>
    <t>ร้อยละของประสิทธิภาพการเฝ้าระวังและควบคุมโรคในระบบรายงาน R8-506 Dashboard</t>
  </si>
  <si>
    <t>สสจ.นครพนม</t>
  </si>
  <si>
    <t>สสจ.หนองคาย</t>
  </si>
  <si>
    <t>รพ.อุดรธานี</t>
  </si>
  <si>
    <t>สสจ.อุดรธานี</t>
  </si>
  <si>
    <t>สสจ.เลย</t>
  </si>
  <si>
    <t>CFO
สนง.เขตฯ8</t>
  </si>
  <si>
    <t xml:space="preserve">ร้อยละของหน่วยบริการที่ประสบภาวะวิกฤติทางการเงิน </t>
  </si>
  <si>
    <t xml:space="preserve">ร้อยละผู้ติดยาเสพติด ที่บำบัดครบตามเกณฑ์ที่กำหนดและ ได้รับการติดตามดูแลต่อเนื่อง 1 ปี (Retention Rate 1 year)
</t>
  </si>
  <si>
    <t>อัตราตายผู้ป่วยติดเชื้อในกระแสเลือดแบบรุนแรงชนิด community-acquired</t>
  </si>
  <si>
    <t>ภาพรวมเขตฯ 8</t>
  </si>
  <si>
    <t>อุดรธานี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</si>
  <si>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</si>
  <si>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</si>
  <si>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</si>
  <si>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</si>
  <si>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</si>
  <si>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</si>
  <si>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เป้าหมาย</t>
  </si>
  <si>
    <t>ผลงาน</t>
  </si>
  <si>
    <t>ร้อยละ</t>
  </si>
  <si>
    <t xml:space="preserve">ร้อยละผู้ป่วยโรคเบาหวานรายใหม่ </t>
  </si>
  <si>
    <t>&lt; 10% 
(Base Line  12.94)</t>
  </si>
  <si>
    <t>อัตราตายของผู้ป่วยโรคหลอดเลือดหัวใจ (STEMI)</t>
  </si>
  <si>
    <t xml:space="preserve">อัตราปวยโรคไขเลือดออก </t>
  </si>
  <si>
    <t>ลดลง 20% ของค่ามัธยฐาน 5 ปี  (เป้าหมาย &lt; 38.68 ค่ามัธยฐาน 5 ปี = 48.35)</t>
  </si>
  <si>
    <t>ลดลง 5% 
(Base Line  6.02)</t>
  </si>
  <si>
    <t>ลดลง 2.5%
(Base Line  10.90)</t>
  </si>
  <si>
    <t>ไม่เกิน 8 ต่อ
การเกิดมีชีพแสนคน</t>
  </si>
  <si>
    <t xml:space="preserve">อัตราส่วนการตายมารดาไทย </t>
  </si>
  <si>
    <t xml:space="preserve">ลดลง 50% </t>
  </si>
  <si>
    <t xml:space="preserve">อัตราผู้เสียชีวิตจากอุบัติเหตุทางถนน </t>
  </si>
  <si>
    <t>ไม่เกิน 20 /แสน ปชก.
(Base Line  24.15)</t>
  </si>
  <si>
    <t>&lt; ร้อยละ 30
(Base Line  27.03)</t>
  </si>
  <si>
    <t>ร้อยละ 20  
(Base Line  23.98)</t>
  </si>
  <si>
    <t xml:space="preserve">ร้อยละของผู้ใช้ ผู้เสพที่บำบัดครบตามเกณฑ์ที่กำหนดของแต่ละระบบหยุดเสพต่อเนื่องหลังจำหน่ายจากการบำบัด 3 เดือน  (3 month Remission rate)
</t>
  </si>
  <si>
    <t>ร้อยละ 40 
(Base Line  40.94)</t>
  </si>
  <si>
    <t>ร้อยละ 70 
(Base Line  57.14)</t>
  </si>
  <si>
    <t>ค่าเป้าหมาย</t>
  </si>
  <si>
    <t>ร้อยละ 80
(Base Line  71.10)</t>
  </si>
  <si>
    <t>ไม่เกินร้อยละ 4 
(Base Line  5.68)</t>
  </si>
  <si>
    <t>Strategy</t>
  </si>
  <si>
    <t>Excellence</t>
  </si>
  <si>
    <t>Strengths</t>
  </si>
  <si>
    <t>Support</t>
  </si>
  <si>
    <t>อัตราตายด้วยโรคเบาหวาน</t>
  </si>
  <si>
    <t xml:space="preserve">ค่ามัธยฐาน 5 ปี - (ค่ามัธยฐาน 5 ปี X 20 / 100) </t>
  </si>
  <si>
    <t>จำนวนผู้ป่วย STEMI ที่เสียชีวิต x จำนวนผู้ป่วย STEMI ทั้งหมด /100 (จำนวนผู้ป่วย STEMI ที่เสียชีวิต/ ปชก.กลางปี) X 100,000</t>
  </si>
  <si>
    <t>(จำนวนผู้ป่วยที่ได้รับการวินิจฉัยครั้งแรกฯ ปีที่ผ่านมา - จำนวนผู้ป่วยที่ได้รับการวินิจฉัยครั้งแรกฯ ปีปัจจุบัน) /จำนวนผู้ป่วยที่ได้รับการวินิจฉัยครั้งแรกฯ ปีที่ผ่านมา x 100</t>
  </si>
  <si>
    <t>(อัตราตายผู้ป่วยเบาหวานปีที่ผ่านมา - อัตราตายผู้ป่วยเบาหวานปีปัจจุบัน)  / อัตราตายผู้ป่วยเบาหวานปีที่ผ่านมา )  X  100</t>
  </si>
  <si>
    <t>(จำนวนมารดาตายระหว่างตั้งครรภ์  คลอด และหลังคลอดภายใน 42 วัน ทุกสาเหตุ ยกเว้นอุบัติเหตุ ในช่วงเวลาที่กำหนด / จำนวนการเกิดมีชีพทั้งหมดในช่วงเวลาเดียวกัน)  X 100,000</t>
  </si>
  <si>
    <t xml:space="preserve">(จำนวนทารกตายปริกำเนิดจากสาเหตุภาวะขาดออกซิเจนรุนแรง (Severe birth asphyxia) ในช่วงเวลาที่กำหนดวินิจฉัยโรค ICD10 PM รหัส P21/จำนวนทารกตายปริกำเนิดทั้งหมดในช่วงเวลาเดียวกัน) X 100,000 </t>
  </si>
  <si>
    <t>จำนวนผู้เสียชีวิตจากอุบัติเหตุทางถนนทั้งหมด   / ประชากรกลางปี 2562  X 100,000</t>
  </si>
  <si>
    <t>จำนวนผู้ป่วยที่เสียชีวิต(dead) จากภาวะการติดเชื้อในกระแสเลือดแบบรุนแรงชนิดCommunity-acquired  + จำนวนผู้ป่วยที่ปฏิเสธการรักษาเพื่อกลับไปเสียชีวิตที่บ้าน (against advise) / จำนวนผู้ป่วยติดเชื้อในกระแสเลือดแบบรุนแรงชนิด community-acquired ทั้งหมด X 100</t>
  </si>
  <si>
    <t>(จำนวนผู้ติดยาเสพติดที่ได้รับการบำบัดรักษาติดตามดูแลต่อเนื่อง 1 ปี หลังจำหน่าย / จำนวนผู้ติด ที่รับการบำบัดรักษาและได้รับการจำหน่ายทั้งหมดในปี 2561) X 100</t>
  </si>
  <si>
    <t>จำนวนหน่วยบริการที่ประสบสภาวะวิกฤติทางการเงินระดับ 7 / จำนวนหน่วยบริการทั้งหมด X 100</t>
  </si>
  <si>
    <t>จำนวนจังหวัดที่ผ่านเกณฑ์คุณภาพข้อมูลสาเหตุการตายที่ไม่ทราบสาเหตุ (Ill Defined)ไม่เกิน 25% / จำนวนจังหวัดทั้งหมด X 100</t>
  </si>
  <si>
    <t>สูตรการคำนวณ (ตัวตั้ง/ตัวหาร /ตัวคูณ)</t>
  </si>
  <si>
    <t>แหล่งข้อมูล</t>
  </si>
  <si>
    <t>Focal point</t>
  </si>
  <si>
    <t>HDC</t>
  </si>
  <si>
    <t xml:space="preserve">  Focal point
  (บสต.)</t>
  </si>
  <si>
    <t xml:space="preserve">  Focal point
</t>
  </si>
  <si>
    <t xml:space="preserve"> - Focal point
 - HDC </t>
  </si>
  <si>
    <t>CIO (IT)
สนง.เขตฯ8</t>
  </si>
  <si>
    <t xml:space="preserve"> </t>
  </si>
  <si>
    <t>นางปาริชาติ สาขามุละ</t>
  </si>
  <si>
    <t>นางรุ่งทิพย์ เอกพงษ์</t>
  </si>
  <si>
    <t>นางเจนจิรัสตรา วงศ์ประทุม</t>
  </si>
  <si>
    <t>นายสิริพงษ์  วัฒนศรีทานัง</t>
  </si>
  <si>
    <t xml:space="preserve">นายวีระวัฒน์ ศิริรัตน์ไพบูลย์ </t>
  </si>
  <si>
    <t>นางปาริชาต ตันสุวรรณ</t>
  </si>
  <si>
    <t>น.ส.ยลจิต บุตรเวทย์</t>
  </si>
  <si>
    <t>นายดนัย  เนวะมาตย์</t>
  </si>
  <si>
    <t>น.ส.นารี  แซ่อึ้ง</t>
  </si>
  <si>
    <t>ผู้รับผิดชอบรายงานผลฯ</t>
  </si>
  <si>
    <t>หน่วยงานรับผิดชอบ</t>
  </si>
  <si>
    <t>No.</t>
  </si>
  <si>
    <t>ชื่อตัวชี้วัดยุทธศาสตร์เขตสุขภาพที่ 8</t>
  </si>
  <si>
    <t>สสจ.ทุกแห่ง</t>
  </si>
  <si>
    <t xml:space="preserve"> - Focal point
</t>
  </si>
  <si>
    <t>ผู้รับผิดอบระบบข้อมูลจังหวัด</t>
  </si>
  <si>
    <t>ข้อมูล 43 แฟ้ม</t>
  </si>
  <si>
    <t>แบบฟอร์มรายงานผลการปฏิบัติงานตามตัวชี้วัดยุทธศาสตร์เขตสุขภาพที่ 8 ไตรมาส 2/2562  (1 ตุลาคม 2561 - 31 มีนาคม 2562)</t>
  </si>
  <si>
    <t xml:space="preserve">หมายเหตุ  :   กรุณาส่งกลับมายัง กลุ่มงานยุทธศาสตร์และสารสนเทศ สำนักงานเขตสุขภาพที่ 8  ภายในวันที่ 16 พฤษภาคม 2562  ทาง R8wayCCO@gmail.com   หรือ ID Line : Hideko2200 </t>
  </si>
  <si>
    <t>จำนวนความทันเวลา ในกลุ่มโรคเร่งด่วนและกลุ่มโรคทั่วไป/จำนวนผู้ป่วยในกลุ่มโรคที่กำหนดทั้งหมด  X 100</t>
  </si>
  <si>
    <t>ร้อยละของจังหวัดที่ผ่านเกณฑ์คุณภาพข้อมูลสาเหตุการตายที่ไม่ทราบสาเหตุ (Ill define)
 ไม่เกินร้อยละ 25</t>
  </si>
  <si>
    <t>(จำนวนผู้ใช้ผู้เสพยาเสพติดที่บำบัดครบตามเกณฑ์ที่กำหนด แล้วหยุดเสพต่อเนื่อง 3 เดือน หลังจากการบำบัดรักษาครบตามกำหนด และติดตามแล้วพบตัว / จำนวนผู้ใช้ผู้เสพยาเสพติดที่ได้รับการจำหน่ายทั้งหมด ในปีงบประมาณ พ.ศ.2561จากสถานบำบัดฟี้นฟูผู้เสพผู้ติดยาเสพติด) 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</si>
</sst>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5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b/>
      <sz val="24"/>
      <name val="TH SarabunPSK"/>
      <family val="2"/>
    </font>
    <font>
      <b/>
      <sz val="2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CC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188" fontId="3" fillId="4" borderId="1" xfId="1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right" vertical="top" wrapText="1"/>
    </xf>
    <xf numFmtId="43" fontId="3" fillId="0" borderId="1" xfId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189" fontId="5" fillId="0" borderId="1" xfId="1" applyNumberFormat="1" applyFont="1" applyFill="1" applyBorder="1" applyAlignment="1">
      <alignment horizontal="right" vertical="top" wrapText="1"/>
    </xf>
    <xf numFmtId="188" fontId="3" fillId="4" borderId="1" xfId="1" applyNumberFormat="1" applyFont="1" applyFill="1" applyBorder="1" applyAlignment="1">
      <alignment horizontal="right" vertical="top" wrapText="1"/>
    </xf>
    <xf numFmtId="43" fontId="3" fillId="4" borderId="1" xfId="1" applyNumberFormat="1" applyFont="1" applyFill="1" applyBorder="1" applyAlignment="1">
      <alignment horizontal="right" vertical="top" wrapText="1"/>
    </xf>
    <xf numFmtId="189" fontId="3" fillId="4" borderId="1" xfId="1" applyNumberFormat="1" applyFont="1" applyFill="1" applyBorder="1" applyAlignment="1">
      <alignment horizontal="right" vertical="top"/>
    </xf>
    <xf numFmtId="2" fontId="3" fillId="4" borderId="1" xfId="0" applyNumberFormat="1" applyFont="1" applyFill="1" applyBorder="1" applyAlignment="1">
      <alignment horizontal="right" vertical="top"/>
    </xf>
    <xf numFmtId="189" fontId="3" fillId="0" borderId="1" xfId="1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187" fontId="7" fillId="4" borderId="1" xfId="1" applyNumberFormat="1" applyFont="1" applyFill="1" applyBorder="1" applyAlignment="1">
      <alignment horizontal="right" vertical="top" wrapText="1"/>
    </xf>
    <xf numFmtId="43" fontId="7" fillId="4" borderId="1" xfId="1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right" vertical="top"/>
    </xf>
    <xf numFmtId="2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1" fontId="3" fillId="4" borderId="1" xfId="1" applyNumberFormat="1" applyFont="1" applyFill="1" applyBorder="1" applyAlignment="1">
      <alignment horizontal="right" vertical="top" wrapText="1"/>
    </xf>
    <xf numFmtId="2" fontId="3" fillId="0" borderId="1" xfId="1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9" fillId="5" borderId="2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E1CCF0"/>
      <color rgb="FFFFCCCC"/>
      <color rgb="FFD3B5E9"/>
      <color rgb="FFBC8FDD"/>
      <color rgb="FFFF99FF"/>
      <color rgb="FFDD5555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489858</xdr:colOff>
      <xdr:row>7</xdr:row>
      <xdr:rowOff>495201</xdr:rowOff>
    </xdr:from>
    <xdr:ext cx="9212036" cy="1870640"/>
    <xdr:sp macro="" textlink="">
      <xdr:nvSpPr>
        <xdr:cNvPr id="2" name="สี่เหลี่ยมผืนผ้า 1"/>
        <xdr:cNvSpPr/>
      </xdr:nvSpPr>
      <xdr:spPr>
        <a:xfrm>
          <a:off x="12314465" y="5516237"/>
          <a:ext cx="9212036" cy="1870640"/>
        </a:xfrm>
        <a:prstGeom prst="rect">
          <a:avLst/>
        </a:prstGeom>
        <a:solidFill>
          <a:srgbClr val="FFFFFF">
            <a:alpha val="92941"/>
          </a:srgbClr>
        </a:solidFill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1. </a:t>
          </a:r>
          <a:r>
            <a:rPr lang="th-TH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กรุณากรอกข้อมูลเฉพาะช่องที่ยังไม่มีข้อมูล </a:t>
          </a:r>
        </a:p>
        <a:p>
          <a:pPr algn="l"/>
          <a:r>
            <a:rPr lang="th-TH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   (บางตัวชี้วัดรายงานผลงานแล้ว)</a:t>
          </a:r>
        </a:p>
        <a:p>
          <a:pPr algn="l"/>
          <a:r>
            <a:rPr lang="th-TH" sz="2800" b="1" cap="none" spc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2. สามารถดาวน์โหลดแบบฟอร์มนี้ได้ที่</a:t>
          </a:r>
          <a:r>
            <a:rPr lang="th-TH" sz="2800" b="1" cap="none" spc="0" baseline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</a:p>
        <a:p>
          <a:pPr algn="l"/>
          <a:r>
            <a:rPr lang="th-TH" sz="2800" b="1" cap="none" spc="0" baseline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    </a:t>
          </a:r>
          <a:r>
            <a:rPr lang="en-US" sz="2800" b="1" cap="none" spc="0" baseline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R8way.moph.go.th/r8way /</a:t>
          </a:r>
          <a:r>
            <a:rPr lang="th-TH" sz="2800" b="1" cap="none" spc="0" baseline="0">
              <a:ln w="12700">
                <a:noFill/>
                <a:prstDash val="solid"/>
              </a:ln>
              <a:solidFill>
                <a:srgbClr val="FF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ข่าวประชาสัมพันธ์ที่ 0849</a:t>
          </a:r>
          <a:endParaRPr lang="th-TH" sz="2800" b="1" cap="none" spc="0">
            <a:ln w="12700">
              <a:noFill/>
              <a:prstDash val="solid"/>
            </a:ln>
            <a:solidFill>
              <a:srgbClr val="FF0000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18</xdr:col>
      <xdr:colOff>530678</xdr:colOff>
      <xdr:row>7</xdr:row>
      <xdr:rowOff>435429</xdr:rowOff>
    </xdr:from>
    <xdr:to>
      <xdr:col>20</xdr:col>
      <xdr:colOff>544285</xdr:colOff>
      <xdr:row>8</xdr:row>
      <xdr:rowOff>979716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49" y="5456465"/>
          <a:ext cx="1455965" cy="1455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tabSelected="1" zoomScale="70" zoomScaleNormal="70" workbookViewId="0">
      <pane ySplit="3" topLeftCell="A13" activePane="bottomLeft" state="frozen"/>
      <selection activeCell="J1" sqref="J1"/>
      <selection pane="bottomLeft" activeCell="J14" sqref="J14"/>
    </sheetView>
  </sheetViews>
  <sheetFormatPr defaultColWidth="9" defaultRowHeight="24" x14ac:dyDescent="0.2"/>
  <cols>
    <col min="1" max="1" width="9.5" style="1" customWidth="1"/>
    <col min="2" max="2" width="6.75" style="1" customWidth="1"/>
    <col min="3" max="3" width="37" style="1" customWidth="1"/>
    <col min="4" max="4" width="19.625" style="1" customWidth="1"/>
    <col min="5" max="5" width="41.125" style="1" customWidth="1"/>
    <col min="6" max="6" width="11.5" style="1" customWidth="1"/>
    <col min="7" max="7" width="10.375" style="30" customWidth="1"/>
    <col min="8" max="8" width="19.375" style="30" customWidth="1"/>
    <col min="9" max="9" width="9.625" style="7" customWidth="1"/>
    <col min="10" max="10" width="10.375" style="7" customWidth="1"/>
    <col min="11" max="11" width="10.375" style="8" customWidth="1"/>
    <col min="12" max="32" width="9.375" style="9" customWidth="1"/>
    <col min="33" max="16384" width="9" style="1"/>
  </cols>
  <sheetData>
    <row r="1" spans="1:32" ht="48.75" customHeight="1" x14ac:dyDescent="0.2">
      <c r="A1" s="57" t="s">
        <v>84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32" s="2" customFormat="1" ht="30.75" customHeight="1" x14ac:dyDescent="0.2">
      <c r="A2" s="53" t="s">
        <v>42</v>
      </c>
      <c r="B2" s="51" t="s">
        <v>78</v>
      </c>
      <c r="C2" s="51" t="s">
        <v>79</v>
      </c>
      <c r="D2" s="51" t="s">
        <v>39</v>
      </c>
      <c r="E2" s="53" t="s">
        <v>58</v>
      </c>
      <c r="F2" s="55" t="s">
        <v>59</v>
      </c>
      <c r="G2" s="62" t="s">
        <v>60</v>
      </c>
      <c r="H2" s="62"/>
      <c r="I2" s="61" t="s">
        <v>11</v>
      </c>
      <c r="J2" s="61"/>
      <c r="K2" s="61"/>
      <c r="L2" s="52" t="s">
        <v>12</v>
      </c>
      <c r="M2" s="52"/>
      <c r="N2" s="52"/>
      <c r="O2" s="52" t="s">
        <v>13</v>
      </c>
      <c r="P2" s="52"/>
      <c r="Q2" s="52"/>
      <c r="R2" s="48" t="s">
        <v>14</v>
      </c>
      <c r="S2" s="49"/>
      <c r="T2" s="50"/>
      <c r="U2" s="48" t="s">
        <v>15</v>
      </c>
      <c r="V2" s="49"/>
      <c r="W2" s="50"/>
      <c r="X2" s="48" t="s">
        <v>16</v>
      </c>
      <c r="Y2" s="49"/>
      <c r="Z2" s="50"/>
      <c r="AA2" s="48" t="s">
        <v>17</v>
      </c>
      <c r="AB2" s="49"/>
      <c r="AC2" s="50"/>
      <c r="AD2" s="48" t="s">
        <v>18</v>
      </c>
      <c r="AE2" s="49"/>
      <c r="AF2" s="50"/>
    </row>
    <row r="3" spans="1:32" ht="61.5" customHeight="1" x14ac:dyDescent="0.2">
      <c r="A3" s="54"/>
      <c r="B3" s="51"/>
      <c r="C3" s="51"/>
      <c r="D3" s="51"/>
      <c r="E3" s="54"/>
      <c r="F3" s="56"/>
      <c r="G3" s="31" t="s">
        <v>77</v>
      </c>
      <c r="H3" s="31" t="s">
        <v>76</v>
      </c>
      <c r="I3" s="18" t="s">
        <v>19</v>
      </c>
      <c r="J3" s="18" t="s">
        <v>20</v>
      </c>
      <c r="K3" s="18" t="s">
        <v>21</v>
      </c>
      <c r="L3" s="14" t="s">
        <v>19</v>
      </c>
      <c r="M3" s="14" t="s">
        <v>20</v>
      </c>
      <c r="N3" s="14" t="s">
        <v>21</v>
      </c>
      <c r="O3" s="14" t="s">
        <v>19</v>
      </c>
      <c r="P3" s="14" t="s">
        <v>20</v>
      </c>
      <c r="Q3" s="14" t="s">
        <v>21</v>
      </c>
      <c r="R3" s="3" t="s">
        <v>19</v>
      </c>
      <c r="S3" s="3" t="s">
        <v>20</v>
      </c>
      <c r="T3" s="3" t="s">
        <v>21</v>
      </c>
      <c r="U3" s="3" t="s">
        <v>19</v>
      </c>
      <c r="V3" s="3" t="s">
        <v>20</v>
      </c>
      <c r="W3" s="3" t="s">
        <v>21</v>
      </c>
      <c r="X3" s="3" t="s">
        <v>19</v>
      </c>
      <c r="Y3" s="3" t="s">
        <v>20</v>
      </c>
      <c r="Z3" s="3" t="s">
        <v>21</v>
      </c>
      <c r="AA3" s="3" t="s">
        <v>19</v>
      </c>
      <c r="AB3" s="3" t="s">
        <v>20</v>
      </c>
      <c r="AC3" s="3" t="s">
        <v>21</v>
      </c>
      <c r="AD3" s="3" t="s">
        <v>19</v>
      </c>
      <c r="AE3" s="3" t="s">
        <v>20</v>
      </c>
      <c r="AF3" s="3" t="s">
        <v>21</v>
      </c>
    </row>
    <row r="4" spans="1:32" ht="67.5" customHeight="1" x14ac:dyDescent="0.2">
      <c r="A4" s="58" t="s">
        <v>43</v>
      </c>
      <c r="B4" s="17">
        <v>1</v>
      </c>
      <c r="C4" s="45" t="s">
        <v>24</v>
      </c>
      <c r="D4" s="43" t="s">
        <v>23</v>
      </c>
      <c r="E4" s="43" t="s">
        <v>48</v>
      </c>
      <c r="F4" s="29" t="s">
        <v>60</v>
      </c>
      <c r="G4" s="29" t="s">
        <v>4</v>
      </c>
      <c r="H4" s="41" t="s">
        <v>75</v>
      </c>
      <c r="I4" s="22"/>
      <c r="J4" s="22"/>
      <c r="K4" s="11"/>
      <c r="L4" s="19"/>
      <c r="M4" s="19"/>
      <c r="N4" s="4"/>
      <c r="O4" s="19"/>
      <c r="P4" s="19"/>
      <c r="Q4" s="4"/>
      <c r="R4" s="21"/>
      <c r="S4" s="21"/>
      <c r="T4" s="4"/>
      <c r="U4" s="20"/>
      <c r="V4" s="20"/>
      <c r="W4" s="4"/>
      <c r="X4" s="20"/>
      <c r="Y4" s="20"/>
      <c r="Z4" s="4"/>
      <c r="AA4" s="5"/>
      <c r="AB4" s="5"/>
      <c r="AC4" s="13"/>
      <c r="AD4" s="19"/>
      <c r="AE4" s="19"/>
      <c r="AF4" s="4"/>
    </row>
    <row r="5" spans="1:32" ht="66" customHeight="1" x14ac:dyDescent="0.2">
      <c r="A5" s="60"/>
      <c r="B5" s="17">
        <v>2</v>
      </c>
      <c r="C5" s="46" t="s">
        <v>25</v>
      </c>
      <c r="D5" s="43" t="s">
        <v>26</v>
      </c>
      <c r="E5" s="43" t="s">
        <v>47</v>
      </c>
      <c r="F5" s="29" t="s">
        <v>60</v>
      </c>
      <c r="G5" s="29" t="s">
        <v>2</v>
      </c>
      <c r="H5" s="41" t="s">
        <v>74</v>
      </c>
      <c r="I5" s="22"/>
      <c r="J5" s="22"/>
      <c r="K5" s="11"/>
      <c r="L5" s="6"/>
      <c r="M5" s="5"/>
      <c r="N5" s="4"/>
      <c r="O5" s="6"/>
      <c r="P5" s="5"/>
      <c r="Q5" s="12"/>
      <c r="R5" s="6"/>
      <c r="S5" s="5"/>
      <c r="T5" s="6"/>
      <c r="U5" s="6"/>
      <c r="V5" s="5"/>
      <c r="W5" s="4"/>
      <c r="X5" s="6"/>
      <c r="Y5" s="5"/>
      <c r="Z5" s="4"/>
      <c r="AA5" s="6"/>
      <c r="AB5" s="5"/>
      <c r="AC5" s="13"/>
      <c r="AD5" s="6"/>
      <c r="AE5" s="5"/>
      <c r="AF5" s="4"/>
    </row>
    <row r="6" spans="1:32" ht="69.75" customHeight="1" x14ac:dyDescent="0.2">
      <c r="A6" s="58" t="s">
        <v>44</v>
      </c>
      <c r="B6" s="17">
        <v>3</v>
      </c>
      <c r="C6" s="15" t="s">
        <v>22</v>
      </c>
      <c r="D6" s="43" t="s">
        <v>27</v>
      </c>
      <c r="E6" s="43" t="s">
        <v>49</v>
      </c>
      <c r="F6" s="29" t="s">
        <v>64</v>
      </c>
      <c r="G6" s="29" t="s">
        <v>3</v>
      </c>
      <c r="H6" s="41" t="s">
        <v>73</v>
      </c>
      <c r="I6" s="22">
        <f>L6+O6+R6+U6+X6+AA6+AD6</f>
        <v>3374</v>
      </c>
      <c r="J6" s="22">
        <f>M6+P6+S6+V6+Y6+AB6+AE6</f>
        <v>2213</v>
      </c>
      <c r="K6" s="23">
        <f>(I6-J6)*100/I6</f>
        <v>34.410195613515114</v>
      </c>
      <c r="L6" s="20">
        <v>894</v>
      </c>
      <c r="M6" s="5">
        <v>576</v>
      </c>
      <c r="N6" s="4">
        <f>(L6-M6)*100/L6</f>
        <v>35.570469798657719</v>
      </c>
      <c r="O6" s="20">
        <v>759</v>
      </c>
      <c r="P6" s="5">
        <v>450</v>
      </c>
      <c r="Q6" s="4">
        <f>(O6-P6)*100/O6</f>
        <v>40.711462450592883</v>
      </c>
      <c r="R6" s="6">
        <v>435</v>
      </c>
      <c r="S6" s="6">
        <v>313</v>
      </c>
      <c r="T6" s="4">
        <f>(R6-S6)*100/R6</f>
        <v>28.045977011494251</v>
      </c>
      <c r="U6" s="20">
        <v>475</v>
      </c>
      <c r="V6" s="5">
        <v>331</v>
      </c>
      <c r="W6" s="4">
        <f>(U6-V6)*100/U6</f>
        <v>30.315789473684209</v>
      </c>
      <c r="X6" s="20">
        <v>305</v>
      </c>
      <c r="Y6" s="5">
        <v>178</v>
      </c>
      <c r="Z6" s="4">
        <f>(X6-Y6)*100/X6</f>
        <v>41.639344262295083</v>
      </c>
      <c r="AA6" s="6">
        <v>339</v>
      </c>
      <c r="AB6" s="5">
        <v>226</v>
      </c>
      <c r="AC6" s="4">
        <f>(AA6-AB6)*100/AA6</f>
        <v>33.333333333333336</v>
      </c>
      <c r="AD6" s="20">
        <v>167</v>
      </c>
      <c r="AE6" s="5">
        <v>139</v>
      </c>
      <c r="AF6" s="4">
        <f>(AD6-AE6)*100/AD6</f>
        <v>16.766467065868262</v>
      </c>
    </row>
    <row r="7" spans="1:32" ht="50.25" customHeight="1" x14ac:dyDescent="0.2">
      <c r="A7" s="59"/>
      <c r="B7" s="17">
        <v>4</v>
      </c>
      <c r="C7" s="46" t="s">
        <v>46</v>
      </c>
      <c r="D7" s="43" t="s">
        <v>28</v>
      </c>
      <c r="E7" s="43" t="s">
        <v>50</v>
      </c>
      <c r="F7" s="29" t="s">
        <v>64</v>
      </c>
      <c r="G7" s="29" t="s">
        <v>3</v>
      </c>
      <c r="H7" s="41" t="s">
        <v>73</v>
      </c>
      <c r="I7" s="32"/>
      <c r="J7" s="32"/>
      <c r="K7" s="33"/>
      <c r="L7" s="34"/>
      <c r="M7" s="35"/>
      <c r="N7" s="36"/>
      <c r="O7" s="34"/>
      <c r="P7" s="35"/>
      <c r="Q7" s="36"/>
      <c r="R7" s="37"/>
      <c r="S7" s="37"/>
      <c r="T7" s="36"/>
      <c r="U7" s="34"/>
      <c r="V7" s="35"/>
      <c r="W7" s="36"/>
      <c r="X7" s="34"/>
      <c r="Y7" s="35"/>
      <c r="Z7" s="36"/>
      <c r="AA7" s="37"/>
      <c r="AB7" s="35"/>
      <c r="AC7" s="36"/>
      <c r="AD7" s="34"/>
      <c r="AE7" s="35"/>
      <c r="AF7" s="36"/>
    </row>
    <row r="8" spans="1:32" ht="72" customHeight="1" x14ac:dyDescent="0.2">
      <c r="A8" s="59"/>
      <c r="B8" s="17">
        <v>5</v>
      </c>
      <c r="C8" s="16" t="s">
        <v>30</v>
      </c>
      <c r="D8" s="43" t="s">
        <v>29</v>
      </c>
      <c r="E8" s="43" t="s">
        <v>51</v>
      </c>
      <c r="F8" s="29" t="s">
        <v>60</v>
      </c>
      <c r="G8" s="29" t="s">
        <v>5</v>
      </c>
      <c r="H8" s="41" t="s">
        <v>67</v>
      </c>
      <c r="I8" s="24">
        <v>21910</v>
      </c>
      <c r="J8" s="24">
        <v>8</v>
      </c>
      <c r="K8" s="25">
        <v>36.513007759014151</v>
      </c>
      <c r="L8" s="26">
        <v>6199</v>
      </c>
      <c r="M8" s="26">
        <v>2</v>
      </c>
      <c r="N8" s="13">
        <f>M8*100000/L8</f>
        <v>32.26326826907566</v>
      </c>
      <c r="O8" s="26">
        <v>5067</v>
      </c>
      <c r="P8" s="26">
        <v>1</v>
      </c>
      <c r="Q8" s="13">
        <v>19.735543714229326</v>
      </c>
      <c r="R8" s="26">
        <v>1485</v>
      </c>
      <c r="S8" s="5">
        <v>1</v>
      </c>
      <c r="T8" s="13">
        <v>67.340067340067336</v>
      </c>
      <c r="U8" s="26">
        <v>2273</v>
      </c>
      <c r="V8" s="5">
        <v>1</v>
      </c>
      <c r="W8" s="13">
        <v>43.994720633523976</v>
      </c>
      <c r="X8" s="26">
        <v>3096</v>
      </c>
      <c r="Y8" s="5">
        <v>1</v>
      </c>
      <c r="Z8" s="13">
        <v>32.299741602067186</v>
      </c>
      <c r="AA8" s="26">
        <v>1943</v>
      </c>
      <c r="AB8" s="5">
        <v>2</v>
      </c>
      <c r="AC8" s="13">
        <f>AB8*100000/AA8</f>
        <v>102.9336078229542</v>
      </c>
      <c r="AD8" s="26">
        <v>1847</v>
      </c>
      <c r="AE8" s="5">
        <v>0</v>
      </c>
      <c r="AF8" s="5">
        <v>0</v>
      </c>
    </row>
    <row r="9" spans="1:32" ht="90" customHeight="1" x14ac:dyDescent="0.2">
      <c r="A9" s="59"/>
      <c r="B9" s="17">
        <v>6</v>
      </c>
      <c r="C9" s="46" t="s">
        <v>0</v>
      </c>
      <c r="D9" s="43" t="s">
        <v>31</v>
      </c>
      <c r="E9" s="43" t="s">
        <v>52</v>
      </c>
      <c r="F9" s="29" t="s">
        <v>60</v>
      </c>
      <c r="G9" s="29" t="s">
        <v>5</v>
      </c>
      <c r="H9" s="41" t="s">
        <v>67</v>
      </c>
      <c r="I9" s="22"/>
      <c r="J9" s="22"/>
      <c r="K9" s="11"/>
      <c r="L9" s="5"/>
      <c r="M9" s="5"/>
      <c r="N9" s="4"/>
      <c r="O9" s="5"/>
      <c r="P9" s="5"/>
      <c r="Q9" s="12"/>
      <c r="R9" s="5"/>
      <c r="S9" s="5"/>
      <c r="T9" s="5"/>
      <c r="U9" s="5"/>
      <c r="V9" s="5"/>
      <c r="W9" s="4"/>
      <c r="X9" s="5"/>
      <c r="Y9" s="5"/>
      <c r="Z9" s="4"/>
      <c r="AA9" s="5"/>
      <c r="AB9" s="5"/>
      <c r="AC9" s="13"/>
      <c r="AD9" s="5"/>
      <c r="AE9" s="5"/>
      <c r="AF9" s="4"/>
    </row>
    <row r="10" spans="1:32" ht="46.5" customHeight="1" x14ac:dyDescent="0.2">
      <c r="A10" s="59"/>
      <c r="B10" s="17">
        <v>7</v>
      </c>
      <c r="C10" s="46" t="s">
        <v>32</v>
      </c>
      <c r="D10" s="43" t="s">
        <v>33</v>
      </c>
      <c r="E10" s="43" t="s">
        <v>53</v>
      </c>
      <c r="F10" s="29" t="s">
        <v>81</v>
      </c>
      <c r="G10" s="29" t="s">
        <v>5</v>
      </c>
      <c r="H10" s="41" t="s">
        <v>69</v>
      </c>
      <c r="I10" s="22"/>
      <c r="J10" s="22"/>
      <c r="K10" s="11"/>
      <c r="L10" s="5"/>
      <c r="M10" s="5"/>
      <c r="N10" s="4"/>
      <c r="O10" s="5"/>
      <c r="P10" s="5"/>
      <c r="Q10" s="12"/>
      <c r="R10" s="5"/>
      <c r="S10" s="5"/>
      <c r="T10" s="6"/>
      <c r="U10" s="5"/>
      <c r="V10" s="5"/>
      <c r="W10" s="4"/>
      <c r="X10" s="5"/>
      <c r="Y10" s="5"/>
      <c r="Z10" s="4"/>
      <c r="AA10" s="5"/>
      <c r="AB10" s="5"/>
      <c r="AC10" s="13"/>
      <c r="AD10" s="5"/>
      <c r="AE10" s="5"/>
      <c r="AF10" s="4"/>
    </row>
    <row r="11" spans="1:32" ht="109.5" customHeight="1" x14ac:dyDescent="0.2">
      <c r="A11" s="59"/>
      <c r="B11" s="17">
        <v>8</v>
      </c>
      <c r="C11" s="16" t="s">
        <v>10</v>
      </c>
      <c r="D11" s="43" t="s">
        <v>34</v>
      </c>
      <c r="E11" s="43" t="s">
        <v>54</v>
      </c>
      <c r="F11" s="29" t="s">
        <v>61</v>
      </c>
      <c r="G11" s="29" t="s">
        <v>4</v>
      </c>
      <c r="H11" s="41" t="s">
        <v>72</v>
      </c>
      <c r="I11" s="22">
        <v>3489</v>
      </c>
      <c r="J11" s="27">
        <v>950</v>
      </c>
      <c r="K11" s="11">
        <v>27.228432215534536</v>
      </c>
      <c r="L11" s="5">
        <v>904</v>
      </c>
      <c r="M11" s="6">
        <v>242</v>
      </c>
      <c r="N11" s="13">
        <v>26.76991150442478</v>
      </c>
      <c r="O11" s="5">
        <v>732</v>
      </c>
      <c r="P11" s="6">
        <v>168</v>
      </c>
      <c r="Q11" s="13">
        <v>22.950819672131146</v>
      </c>
      <c r="R11" s="5">
        <v>426</v>
      </c>
      <c r="S11" s="6">
        <v>132</v>
      </c>
      <c r="T11" s="13">
        <v>30.985915492957748</v>
      </c>
      <c r="U11" s="5">
        <v>536</v>
      </c>
      <c r="V11" s="6">
        <v>186</v>
      </c>
      <c r="W11" s="13">
        <v>34.701492537313435</v>
      </c>
      <c r="X11" s="5">
        <v>270</v>
      </c>
      <c r="Y11" s="6">
        <v>108</v>
      </c>
      <c r="Z11" s="13">
        <f>Y11*100/X11</f>
        <v>40</v>
      </c>
      <c r="AA11" s="5">
        <v>266</v>
      </c>
      <c r="AB11" s="6">
        <v>53</v>
      </c>
      <c r="AC11" s="13">
        <v>19.924812030075188</v>
      </c>
      <c r="AD11" s="5">
        <v>355</v>
      </c>
      <c r="AE11" s="6">
        <v>61</v>
      </c>
      <c r="AF11" s="28">
        <v>17.183098591549296</v>
      </c>
    </row>
    <row r="12" spans="1:32" ht="75.75" customHeight="1" x14ac:dyDescent="0.2">
      <c r="A12" s="59"/>
      <c r="B12" s="17">
        <v>9</v>
      </c>
      <c r="C12" s="16" t="s">
        <v>9</v>
      </c>
      <c r="D12" s="43" t="s">
        <v>35</v>
      </c>
      <c r="E12" s="43" t="s">
        <v>55</v>
      </c>
      <c r="F12" s="29" t="s">
        <v>62</v>
      </c>
      <c r="G12" s="29" t="s">
        <v>6</v>
      </c>
      <c r="H12" s="41" t="s">
        <v>70</v>
      </c>
      <c r="I12" s="10">
        <v>1623</v>
      </c>
      <c r="J12" s="10">
        <v>358</v>
      </c>
      <c r="K12" s="11">
        <v>22.057917436845347</v>
      </c>
      <c r="L12" s="19">
        <v>587</v>
      </c>
      <c r="M12" s="19">
        <v>121</v>
      </c>
      <c r="N12" s="4">
        <v>20.613287904599659</v>
      </c>
      <c r="O12" s="19">
        <v>64</v>
      </c>
      <c r="P12" s="19">
        <v>20</v>
      </c>
      <c r="Q12" s="4">
        <v>31.25</v>
      </c>
      <c r="R12" s="21">
        <v>259</v>
      </c>
      <c r="S12" s="21">
        <v>75</v>
      </c>
      <c r="T12" s="4">
        <v>28.957528957528957</v>
      </c>
      <c r="U12" s="5">
        <v>175</v>
      </c>
      <c r="V12" s="5">
        <v>74</v>
      </c>
      <c r="W12" s="4">
        <v>42.285714285714285</v>
      </c>
      <c r="X12" s="20">
        <v>190</v>
      </c>
      <c r="Y12" s="20">
        <v>38</v>
      </c>
      <c r="Z12" s="4">
        <v>20</v>
      </c>
      <c r="AA12" s="5">
        <v>24</v>
      </c>
      <c r="AB12" s="5">
        <v>4</v>
      </c>
      <c r="AC12" s="13">
        <v>16.666666666666668</v>
      </c>
      <c r="AD12" s="5">
        <v>324</v>
      </c>
      <c r="AE12" s="5">
        <v>26</v>
      </c>
      <c r="AF12" s="4">
        <v>8.0246913580246915</v>
      </c>
    </row>
    <row r="13" spans="1:32" ht="111" customHeight="1" x14ac:dyDescent="0.2">
      <c r="A13" s="60"/>
      <c r="B13" s="17">
        <v>10</v>
      </c>
      <c r="C13" s="16" t="s">
        <v>36</v>
      </c>
      <c r="D13" s="43" t="s">
        <v>37</v>
      </c>
      <c r="E13" s="43" t="s">
        <v>88</v>
      </c>
      <c r="F13" s="29" t="s">
        <v>62</v>
      </c>
      <c r="G13" s="29" t="s">
        <v>6</v>
      </c>
      <c r="H13" s="41" t="s">
        <v>70</v>
      </c>
      <c r="I13" s="10">
        <v>3244</v>
      </c>
      <c r="J13" s="10">
        <v>1306</v>
      </c>
      <c r="K13" s="11">
        <v>40.258939580764491</v>
      </c>
      <c r="L13" s="5">
        <v>1416</v>
      </c>
      <c r="M13" s="5">
        <v>679</v>
      </c>
      <c r="N13" s="4">
        <v>47.951977401129945</v>
      </c>
      <c r="O13" s="19">
        <v>714</v>
      </c>
      <c r="P13" s="19">
        <v>343</v>
      </c>
      <c r="Q13" s="4">
        <v>48.03921568627451</v>
      </c>
      <c r="R13" s="21">
        <v>128</v>
      </c>
      <c r="S13" s="21">
        <v>66</v>
      </c>
      <c r="T13" s="4">
        <v>51.5625</v>
      </c>
      <c r="U13" s="5">
        <v>325</v>
      </c>
      <c r="V13" s="5">
        <v>77</v>
      </c>
      <c r="W13" s="4">
        <v>23.692307692307693</v>
      </c>
      <c r="X13" s="20">
        <v>340</v>
      </c>
      <c r="Y13" s="20">
        <v>63</v>
      </c>
      <c r="Z13" s="4">
        <v>18.529411764705884</v>
      </c>
      <c r="AA13" s="5">
        <v>111</v>
      </c>
      <c r="AB13" s="5">
        <v>25</v>
      </c>
      <c r="AC13" s="13">
        <v>22.522522522522522</v>
      </c>
      <c r="AD13" s="5">
        <v>210</v>
      </c>
      <c r="AE13" s="5">
        <v>53</v>
      </c>
      <c r="AF13" s="4">
        <v>25.238095238095237</v>
      </c>
    </row>
    <row r="14" spans="1:32" ht="78.75" customHeight="1" x14ac:dyDescent="0.2">
      <c r="A14" s="58" t="s">
        <v>45</v>
      </c>
      <c r="B14" s="17">
        <v>11</v>
      </c>
      <c r="C14" s="45" t="s">
        <v>87</v>
      </c>
      <c r="D14" s="43" t="s">
        <v>38</v>
      </c>
      <c r="E14" s="43" t="s">
        <v>57</v>
      </c>
      <c r="F14" s="29" t="s">
        <v>83</v>
      </c>
      <c r="G14" s="29" t="s">
        <v>80</v>
      </c>
      <c r="H14" s="41" t="s">
        <v>82</v>
      </c>
      <c r="I14" s="22"/>
      <c r="J14" s="22"/>
      <c r="K14" s="11"/>
      <c r="L14" s="5" t="s">
        <v>66</v>
      </c>
      <c r="M14" s="5"/>
      <c r="N14" s="4"/>
      <c r="O14" s="5"/>
      <c r="P14" s="5"/>
      <c r="Q14" s="12"/>
      <c r="R14" s="5"/>
      <c r="S14" s="5"/>
      <c r="T14" s="12"/>
      <c r="U14" s="5"/>
      <c r="V14" s="5"/>
      <c r="W14" s="4"/>
      <c r="X14" s="5"/>
      <c r="Y14" s="5"/>
      <c r="Z14" s="4"/>
      <c r="AA14" s="5"/>
      <c r="AB14" s="5"/>
      <c r="AC14" s="13"/>
      <c r="AD14" s="5"/>
      <c r="AE14" s="5"/>
      <c r="AF14" s="4"/>
    </row>
    <row r="15" spans="1:32" ht="57.75" customHeight="1" x14ac:dyDescent="0.2">
      <c r="A15" s="59"/>
      <c r="B15" s="17">
        <v>12</v>
      </c>
      <c r="C15" s="46" t="s">
        <v>1</v>
      </c>
      <c r="D15" s="43" t="s">
        <v>40</v>
      </c>
      <c r="E15" s="43" t="s">
        <v>86</v>
      </c>
      <c r="F15" s="29" t="s">
        <v>63</v>
      </c>
      <c r="G15" s="29" t="s">
        <v>65</v>
      </c>
      <c r="H15" s="41" t="s">
        <v>71</v>
      </c>
      <c r="I15" s="22">
        <v>50795</v>
      </c>
      <c r="J15" s="27">
        <v>33881</v>
      </c>
      <c r="K15" s="11">
        <v>66.7</v>
      </c>
      <c r="L15" s="42">
        <v>14115</v>
      </c>
      <c r="M15" s="42">
        <v>8573</v>
      </c>
      <c r="N15" s="40">
        <v>60.74</v>
      </c>
      <c r="O15" s="5">
        <v>8378</v>
      </c>
      <c r="P15" s="5">
        <v>5864</v>
      </c>
      <c r="Q15" s="12">
        <v>69.989999999999995</v>
      </c>
      <c r="R15" s="5">
        <v>8066</v>
      </c>
      <c r="S15" s="5">
        <v>6011</v>
      </c>
      <c r="T15" s="6">
        <v>74.52</v>
      </c>
      <c r="U15" s="5">
        <v>8104</v>
      </c>
      <c r="V15" s="5">
        <v>4890</v>
      </c>
      <c r="W15" s="4">
        <v>60.34</v>
      </c>
      <c r="X15" s="5">
        <v>6312</v>
      </c>
      <c r="Y15" s="5">
        <v>3424</v>
      </c>
      <c r="Z15" s="4">
        <v>54.25</v>
      </c>
      <c r="AA15" s="6">
        <v>4336</v>
      </c>
      <c r="AB15" s="6">
        <v>3697</v>
      </c>
      <c r="AC15" s="13">
        <v>85.26</v>
      </c>
      <c r="AD15" s="5">
        <v>1484</v>
      </c>
      <c r="AE15" s="5">
        <v>1422</v>
      </c>
      <c r="AF15" s="4">
        <v>95.82</v>
      </c>
    </row>
    <row r="16" spans="1:32" ht="50.25" customHeight="1" x14ac:dyDescent="0.2">
      <c r="A16" s="60"/>
      <c r="B16" s="17">
        <v>13</v>
      </c>
      <c r="C16" s="16" t="s">
        <v>8</v>
      </c>
      <c r="D16" s="43" t="s">
        <v>41</v>
      </c>
      <c r="E16" s="43" t="s">
        <v>56</v>
      </c>
      <c r="F16" s="29" t="s">
        <v>63</v>
      </c>
      <c r="G16" s="29" t="s">
        <v>7</v>
      </c>
      <c r="H16" s="41" t="s">
        <v>68</v>
      </c>
      <c r="I16" s="22">
        <v>88</v>
      </c>
      <c r="J16" s="38">
        <v>0</v>
      </c>
      <c r="K16" s="11">
        <f>J16*I16</f>
        <v>0</v>
      </c>
      <c r="L16" s="5">
        <v>21</v>
      </c>
      <c r="M16" s="5">
        <v>0</v>
      </c>
      <c r="N16" s="4">
        <v>0</v>
      </c>
      <c r="O16" s="5">
        <v>18</v>
      </c>
      <c r="P16" s="5">
        <v>0</v>
      </c>
      <c r="Q16" s="39">
        <v>0</v>
      </c>
      <c r="R16" s="5">
        <v>12</v>
      </c>
      <c r="S16" s="5">
        <v>0</v>
      </c>
      <c r="T16" s="39">
        <v>0</v>
      </c>
      <c r="U16" s="5">
        <v>14</v>
      </c>
      <c r="V16" s="5">
        <v>0</v>
      </c>
      <c r="W16" s="4">
        <v>0</v>
      </c>
      <c r="X16" s="5">
        <v>9</v>
      </c>
      <c r="Y16" s="5">
        <v>0</v>
      </c>
      <c r="Z16" s="4">
        <v>0</v>
      </c>
      <c r="AA16" s="5">
        <v>6</v>
      </c>
      <c r="AB16" s="5">
        <v>0</v>
      </c>
      <c r="AC16" s="13">
        <v>0</v>
      </c>
      <c r="AD16" s="5">
        <v>8</v>
      </c>
      <c r="AE16" s="5">
        <v>0</v>
      </c>
      <c r="AF16" s="4">
        <v>0</v>
      </c>
    </row>
    <row r="18" spans="1:3" ht="42" x14ac:dyDescent="0.2">
      <c r="A18" s="47" t="s">
        <v>85</v>
      </c>
      <c r="C18" s="44"/>
    </row>
  </sheetData>
  <mergeCells count="19">
    <mergeCell ref="A1:U1"/>
    <mergeCell ref="A6:A13"/>
    <mergeCell ref="I2:K2"/>
    <mergeCell ref="A14:A16"/>
    <mergeCell ref="G2:H2"/>
    <mergeCell ref="A2:A3"/>
    <mergeCell ref="A4:A5"/>
    <mergeCell ref="AD2:AF2"/>
    <mergeCell ref="AA2:AC2"/>
    <mergeCell ref="B2:B3"/>
    <mergeCell ref="C2:C3"/>
    <mergeCell ref="D2:D3"/>
    <mergeCell ref="L2:N2"/>
    <mergeCell ref="O2:Q2"/>
    <mergeCell ref="R2:T2"/>
    <mergeCell ref="U2:W2"/>
    <mergeCell ref="X2:Z2"/>
    <mergeCell ref="E2:E3"/>
    <mergeCell ref="F2:F3"/>
  </mergeCells>
  <pageMargins left="0.31" right="0.19" top="0.31" bottom="0.35" header="0.3" footer="0.3"/>
  <pageSetup paperSize="9" scale="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asus pc</cp:lastModifiedBy>
  <cp:lastPrinted>2019-05-09T11:43:00Z</cp:lastPrinted>
  <dcterms:created xsi:type="dcterms:W3CDTF">2018-10-19T09:01:02Z</dcterms:created>
  <dcterms:modified xsi:type="dcterms:W3CDTF">2019-05-10T05:08:17Z</dcterms:modified>
</cp:coreProperties>
</file>